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опрос 1" sheetId="1" r:id="rId1"/>
    <sheet name="опрос 2" sheetId="2" r:id="rId2"/>
  </sheets>
  <calcPr calcId="152511"/>
</workbook>
</file>

<file path=xl/calcChain.xml><?xml version="1.0" encoding="utf-8"?>
<calcChain xmlns="http://schemas.openxmlformats.org/spreadsheetml/2006/main">
  <c r="AG12" i="2" l="1"/>
  <c r="AG11" i="2"/>
  <c r="AH9" i="2"/>
  <c r="AH8" i="2"/>
  <c r="AH10" i="2" s="1"/>
  <c r="AG9" i="2"/>
  <c r="AG8" i="2"/>
  <c r="AG10" i="2" s="1"/>
  <c r="AJ6" i="2"/>
  <c r="AI6" i="2"/>
  <c r="AJ5" i="2"/>
  <c r="AJ7" i="2" s="1"/>
  <c r="AI5" i="2"/>
  <c r="AI7" i="2" s="1"/>
  <c r="AH6" i="2"/>
  <c r="AH5" i="2"/>
  <c r="AH7" i="2" s="1"/>
  <c r="AG6" i="2"/>
  <c r="AG5" i="2"/>
  <c r="AG7" i="2" s="1"/>
  <c r="A21" i="2"/>
  <c r="A20" i="2"/>
  <c r="AG13" i="2" l="1"/>
  <c r="E20" i="2" s="1"/>
  <c r="E21" i="2" s="1"/>
  <c r="BC19" i="1"/>
  <c r="BD19" i="1"/>
  <c r="BE19" i="1"/>
  <c r="BB19" i="1"/>
  <c r="BD15" i="1"/>
  <c r="BB23" i="1" l="1"/>
  <c r="E18" i="1" s="1"/>
  <c r="E19" i="1" s="1"/>
  <c r="BB22" i="1"/>
  <c r="BB21" i="1"/>
  <c r="BB20" i="1"/>
  <c r="BE18" i="1"/>
  <c r="BE17" i="1"/>
  <c r="BD18" i="1"/>
  <c r="BD17" i="1"/>
  <c r="BC18" i="1"/>
  <c r="BC17" i="1"/>
  <c r="BB18" i="1"/>
  <c r="BB17" i="1"/>
  <c r="BC16" i="1"/>
  <c r="BC15" i="1"/>
  <c r="BB16" i="1"/>
  <c r="BB15" i="1"/>
  <c r="A18" i="1" l="1"/>
  <c r="A19" i="1"/>
</calcChain>
</file>

<file path=xl/sharedStrings.xml><?xml version="1.0" encoding="utf-8"?>
<sst xmlns="http://schemas.openxmlformats.org/spreadsheetml/2006/main" count="53" uniqueCount="26">
  <si>
    <t>1. Приведите к наименьшему общему знаменателю дроби</t>
  </si>
  <si>
    <t>и</t>
  </si>
  <si>
    <t>=</t>
  </si>
  <si>
    <t>&lt;</t>
  </si>
  <si>
    <t>?</t>
  </si>
  <si>
    <t>да</t>
  </si>
  <si>
    <t>нет</t>
  </si>
  <si>
    <t>Верно ли высказывание (ответьте "да" или "нет")?</t>
  </si>
  <si>
    <t>оценить</t>
  </si>
  <si>
    <t>&gt;</t>
  </si>
  <si>
    <t>+</t>
  </si>
  <si>
    <t>2. Вычислите:</t>
  </si>
  <si>
    <t>-</t>
  </si>
  <si>
    <t>3. Сумма одной второй и одной четвертой меньше единицы.</t>
  </si>
  <si>
    <t>4. Разность одной второй и одной четвертой больше 20 процентов.</t>
  </si>
  <si>
    <t>5. Дробь семнадцать восемнадцатых имеет простой знаменатель и четный числитель.</t>
  </si>
  <si>
    <t>1. Вычислите:</t>
  </si>
  <si>
    <t>2. Найдите корень уравнения:</t>
  </si>
  <si>
    <t>x</t>
  </si>
  <si>
    <t>;</t>
  </si>
  <si>
    <t>3. Какое число надо вычесть из одной пятой, чтобы получить одну тридцатую?</t>
  </si>
  <si>
    <t>Ответ:</t>
  </si>
  <si>
    <t>6. В первый день турист прошел одну восьмую всего пути, во второй - четверть всего пути. Значит, за два дня он прошел больше тридцати процентов пути.</t>
  </si>
  <si>
    <t>7. Из двух дробей с равными числителями больше та, у которой больше знаменатель.</t>
  </si>
  <si>
    <t>© Ишутченко Наталья Федоровна, "ЛГ МБОУ СОШ № 5"</t>
  </si>
  <si>
    <t>г. Лангепас, ХМАО-Югра,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</si>
</sst>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1"/>
      <color rgb="FF004158"/>
      <name val="Segoe Script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BE5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5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center"/>
      <protection locked="0" hidden="1"/>
    </xf>
    <xf numFmtId="0" fontId="1" fillId="3" borderId="0" xfId="0" applyFont="1" applyFill="1" applyAlignment="1" applyProtection="1">
      <alignment horizontal="center"/>
      <protection locked="0"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3" borderId="0" xfId="0" applyFont="1" applyFill="1" applyAlignment="1" applyProtection="1">
      <alignment horizontal="center" vertical="center"/>
      <protection locked="0" hidden="1"/>
    </xf>
    <xf numFmtId="0" fontId="3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4" borderId="0" xfId="0" applyFont="1" applyFill="1" applyAlignment="1" applyProtection="1">
      <alignment horizontal="center"/>
      <protection locked="0"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1" fillId="2" borderId="7" xfId="0" applyFont="1" applyFill="1" applyBorder="1" applyProtection="1">
      <protection hidden="1"/>
    </xf>
    <xf numFmtId="0" fontId="1" fillId="5" borderId="7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protection hidden="1"/>
    </xf>
    <xf numFmtId="0" fontId="6" fillId="6" borderId="0" xfId="0" applyFont="1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4158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workbookViewId="0">
      <selection activeCell="C3" sqref="C3"/>
    </sheetView>
  </sheetViews>
  <sheetFormatPr defaultRowHeight="15.75" x14ac:dyDescent="0.25"/>
  <cols>
    <col min="1" max="22" width="3.28515625" style="2" customWidth="1"/>
    <col min="23" max="32" width="3.42578125" style="2" customWidth="1"/>
    <col min="33" max="38" width="3.28515625" style="2" customWidth="1"/>
    <col min="39" max="52" width="3" style="2" customWidth="1"/>
    <col min="53" max="60" width="9.140625" style="2" hidden="1" customWidth="1"/>
    <col min="61" max="69" width="9.140625" style="2" customWidth="1"/>
    <col min="70" max="16384" width="9.140625" style="2"/>
  </cols>
  <sheetData>
    <row r="1" spans="1:57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">
        <v>2</v>
      </c>
      <c r="T1" s="18" t="s">
        <v>1</v>
      </c>
      <c r="U1" s="1">
        <v>7</v>
      </c>
    </row>
    <row r="2" spans="1:57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">
        <v>9</v>
      </c>
      <c r="T2" s="18"/>
      <c r="U2" s="3">
        <v>18</v>
      </c>
    </row>
    <row r="3" spans="1:57" x14ac:dyDescent="0.25">
      <c r="A3" s="1">
        <v>2</v>
      </c>
      <c r="B3" s="18" t="s">
        <v>2</v>
      </c>
      <c r="C3" s="15"/>
      <c r="E3" s="1">
        <v>7</v>
      </c>
      <c r="F3" s="18" t="s">
        <v>2</v>
      </c>
      <c r="G3" s="15"/>
    </row>
    <row r="4" spans="1:57" x14ac:dyDescent="0.25">
      <c r="A4" s="3">
        <v>9</v>
      </c>
      <c r="B4" s="18"/>
      <c r="C4" s="16"/>
      <c r="E4" s="3">
        <v>18</v>
      </c>
      <c r="F4" s="18"/>
      <c r="G4" s="16"/>
    </row>
    <row r="5" spans="1:57" ht="21" customHeight="1" x14ac:dyDescent="0.25">
      <c r="A5" s="20" t="s">
        <v>11</v>
      </c>
      <c r="B5" s="20"/>
      <c r="C5" s="20"/>
      <c r="D5" s="20"/>
      <c r="E5" s="20"/>
      <c r="F5" s="20"/>
      <c r="G5" s="20"/>
    </row>
    <row r="6" spans="1:57" x14ac:dyDescent="0.25">
      <c r="A6" s="1">
        <v>3</v>
      </c>
      <c r="B6" s="18" t="s">
        <v>10</v>
      </c>
      <c r="C6" s="1">
        <v>7</v>
      </c>
      <c r="D6" s="18" t="s">
        <v>2</v>
      </c>
      <c r="E6" s="15"/>
      <c r="G6" s="1">
        <v>1</v>
      </c>
      <c r="H6" s="18" t="s">
        <v>10</v>
      </c>
      <c r="I6" s="1">
        <v>1</v>
      </c>
      <c r="J6" s="18" t="s">
        <v>2</v>
      </c>
      <c r="K6" s="15"/>
      <c r="L6" s="19"/>
      <c r="M6" s="1">
        <v>4</v>
      </c>
      <c r="N6" s="18" t="s">
        <v>12</v>
      </c>
      <c r="O6" s="1">
        <v>3</v>
      </c>
      <c r="P6" s="18" t="s">
        <v>2</v>
      </c>
      <c r="Q6" s="15"/>
      <c r="S6" s="1">
        <v>1</v>
      </c>
      <c r="T6" s="18" t="s">
        <v>12</v>
      </c>
      <c r="U6" s="1">
        <v>1</v>
      </c>
      <c r="V6" s="18" t="s">
        <v>2</v>
      </c>
      <c r="W6" s="15"/>
      <c r="BB6" s="3" t="s">
        <v>4</v>
      </c>
      <c r="BC6" s="3" t="s">
        <v>3</v>
      </c>
      <c r="BD6" s="3" t="s">
        <v>2</v>
      </c>
      <c r="BE6" s="3" t="s">
        <v>9</v>
      </c>
    </row>
    <row r="7" spans="1:57" x14ac:dyDescent="0.25">
      <c r="A7" s="3">
        <v>10</v>
      </c>
      <c r="B7" s="18"/>
      <c r="C7" s="3">
        <v>20</v>
      </c>
      <c r="D7" s="18"/>
      <c r="E7" s="16"/>
      <c r="G7" s="3">
        <v>2</v>
      </c>
      <c r="H7" s="18"/>
      <c r="I7" s="3">
        <v>3</v>
      </c>
      <c r="J7" s="18"/>
      <c r="K7" s="16"/>
      <c r="L7" s="19"/>
      <c r="M7" s="3">
        <v>7</v>
      </c>
      <c r="N7" s="18"/>
      <c r="O7" s="3">
        <v>14</v>
      </c>
      <c r="P7" s="18"/>
      <c r="Q7" s="16"/>
      <c r="S7" s="3">
        <v>3</v>
      </c>
      <c r="T7" s="18"/>
      <c r="U7" s="3">
        <v>4</v>
      </c>
      <c r="V7" s="18"/>
      <c r="W7" s="16"/>
      <c r="BB7" s="3" t="s">
        <v>5</v>
      </c>
    </row>
    <row r="8" spans="1:57" ht="18.75" customHeight="1" x14ac:dyDescent="0.25">
      <c r="A8" s="25" t="s">
        <v>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BB8" s="3" t="s">
        <v>6</v>
      </c>
    </row>
    <row r="9" spans="1:57" x14ac:dyDescent="0.25">
      <c r="A9" s="22" t="s">
        <v>13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B9" s="23" t="s">
        <v>4</v>
      </c>
      <c r="AC9" s="23"/>
    </row>
    <row r="10" spans="1:57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B10" s="23"/>
      <c r="AC10" s="23"/>
      <c r="BB10" s="2" t="s">
        <v>8</v>
      </c>
    </row>
    <row r="11" spans="1:57" ht="7.5" customHeight="1" x14ac:dyDescent="0.25"/>
    <row r="12" spans="1:57" x14ac:dyDescent="0.25">
      <c r="A12" s="22" t="s">
        <v>14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B12" s="23" t="s">
        <v>4</v>
      </c>
      <c r="AC12" s="23"/>
    </row>
    <row r="13" spans="1:57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B13" s="23"/>
      <c r="AC13" s="23"/>
    </row>
    <row r="14" spans="1:57" ht="7.5" customHeight="1" x14ac:dyDescent="0.25"/>
    <row r="15" spans="1:57" x14ac:dyDescent="0.25">
      <c r="A15" s="22" t="s">
        <v>15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B15" s="23" t="s">
        <v>4</v>
      </c>
      <c r="AC15" s="23"/>
      <c r="BB15" s="4">
        <f>IF(C3=4,1,0)</f>
        <v>0</v>
      </c>
      <c r="BC15" s="5">
        <f>IF(G3=7,1,0)</f>
        <v>0</v>
      </c>
      <c r="BD15" s="6">
        <f>IF(BB15+BC15+BB16+BC16=4,1,0)</f>
        <v>0</v>
      </c>
    </row>
    <row r="16" spans="1:57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B16" s="23"/>
      <c r="AC16" s="23"/>
      <c r="BB16" s="7">
        <f>IF(C4=18,1,0)</f>
        <v>0</v>
      </c>
      <c r="BC16" s="8">
        <f>IF(G4=18,1,0)</f>
        <v>0</v>
      </c>
      <c r="BD16" s="9"/>
    </row>
    <row r="17" spans="1:57" s="10" customFormat="1" ht="18.75" x14ac:dyDescent="0.3">
      <c r="A17" s="26"/>
      <c r="B17" s="26"/>
      <c r="C17" s="26"/>
      <c r="D17" s="26"/>
      <c r="BB17" s="11">
        <f>IF(E6=13,1,0)</f>
        <v>0</v>
      </c>
      <c r="BC17" s="12">
        <f>IF(K6=5,1,0)</f>
        <v>0</v>
      </c>
      <c r="BD17" s="12">
        <f>IF(Q6=5,1,0)</f>
        <v>0</v>
      </c>
      <c r="BE17" s="12">
        <f>IF(W6=1,1,0)</f>
        <v>0</v>
      </c>
    </row>
    <row r="18" spans="1:57" s="10" customFormat="1" ht="18.75" x14ac:dyDescent="0.3">
      <c r="A18" s="24" t="str">
        <f>IF(A17="оценить","Верно:","   ")</f>
        <v xml:space="preserve">   </v>
      </c>
      <c r="B18" s="24"/>
      <c r="C18" s="24"/>
      <c r="D18" s="24"/>
      <c r="E18" s="21" t="str">
        <f>IF(A17="оценить",BB23,"   ")</f>
        <v xml:space="preserve">   </v>
      </c>
      <c r="F18" s="21"/>
      <c r="BB18" s="13">
        <f>IF(E7=20,1,0)</f>
        <v>0</v>
      </c>
      <c r="BC18" s="14">
        <f>IF(K7=6,1,0)</f>
        <v>0</v>
      </c>
      <c r="BD18" s="12">
        <f>IF(Q7=14,1,0)</f>
        <v>0</v>
      </c>
      <c r="BE18" s="12">
        <f>IF(W7=12,1,0)</f>
        <v>0</v>
      </c>
    </row>
    <row r="19" spans="1:57" s="10" customFormat="1" ht="18.75" x14ac:dyDescent="0.3">
      <c r="A19" s="24" t="str">
        <f>IF(A17="оценить","Отметка:","   ")</f>
        <v xml:space="preserve">   </v>
      </c>
      <c r="B19" s="24"/>
      <c r="C19" s="24"/>
      <c r="D19" s="24"/>
      <c r="E19" s="21" t="str">
        <f>IF(A17="оценить",IF(E18&lt;4,2,IF(E18&lt;6,3,IF(E18&lt;8,4,5))),"   ")</f>
        <v xml:space="preserve">   </v>
      </c>
      <c r="F19" s="21"/>
      <c r="BB19" s="10">
        <f>IF((BB17+BB18)=2,1,0)</f>
        <v>0</v>
      </c>
      <c r="BC19" s="10">
        <f t="shared" ref="BC19:BE19" si="0">IF((BC17+BC18)=2,1,0)</f>
        <v>0</v>
      </c>
      <c r="BD19" s="10">
        <f t="shared" si="0"/>
        <v>0</v>
      </c>
      <c r="BE19" s="10">
        <f t="shared" si="0"/>
        <v>0</v>
      </c>
    </row>
    <row r="20" spans="1:57" ht="18.75" x14ac:dyDescent="0.3">
      <c r="BB20" s="13">
        <f>IF(AB9=BB7,1,0)</f>
        <v>0</v>
      </c>
    </row>
    <row r="21" spans="1:57" x14ac:dyDescent="0.25">
      <c r="BB21" s="7">
        <f>IF(AB12=BB7,1,0)</f>
        <v>0</v>
      </c>
    </row>
    <row r="22" spans="1:57" x14ac:dyDescent="0.25">
      <c r="BB22" s="7">
        <f>IF(AB15=BB8,1,0)</f>
        <v>0</v>
      </c>
    </row>
    <row r="23" spans="1:57" x14ac:dyDescent="0.25">
      <c r="BB23" s="2">
        <f>BD15+BB19+BC19+BD19+BE19+BB20+BB21+BB22</f>
        <v>0</v>
      </c>
    </row>
  </sheetData>
  <sheetProtection algorithmName="SHA-512" hashValue="rIevBOn4b5mCk5m4voRr3abEeZIgwIj+ppzwm+4ZZuCtoAipEHVkzGhq2zHDbjJHeE0aJRS4nIIdLarXRLEQLQ==" saltValue="et6YaCH7y1Sf/4scDkt92g==" spinCount="100000" sheet="1" objects="1" scenarios="1" selectLockedCells="1"/>
  <mergeCells count="26">
    <mergeCell ref="A8:U8"/>
    <mergeCell ref="V6:V7"/>
    <mergeCell ref="A15:Z16"/>
    <mergeCell ref="AB15:AC16"/>
    <mergeCell ref="A17:D17"/>
    <mergeCell ref="E18:F18"/>
    <mergeCell ref="E19:F19"/>
    <mergeCell ref="A9:Z10"/>
    <mergeCell ref="AB9:AC10"/>
    <mergeCell ref="A12:Z13"/>
    <mergeCell ref="AB12:AC13"/>
    <mergeCell ref="A18:D18"/>
    <mergeCell ref="A19:D19"/>
    <mergeCell ref="T1:T2"/>
    <mergeCell ref="B3:B4"/>
    <mergeCell ref="F3:F4"/>
    <mergeCell ref="D6:D7"/>
    <mergeCell ref="H6:H7"/>
    <mergeCell ref="J6:J7"/>
    <mergeCell ref="N6:N7"/>
    <mergeCell ref="P6:P7"/>
    <mergeCell ref="T6:T7"/>
    <mergeCell ref="A1:R2"/>
    <mergeCell ref="B6:B7"/>
    <mergeCell ref="L6:L7"/>
    <mergeCell ref="A5:G5"/>
  </mergeCells>
  <dataValidations count="2">
    <dataValidation type="list" allowBlank="1" showInputMessage="1" showErrorMessage="1" sqref="AB9:AC10 AB12:AC13 AB15:AC16">
      <formula1>$BB$6:$BB$8</formula1>
    </dataValidation>
    <dataValidation type="list" allowBlank="1" showInputMessage="1" showErrorMessage="1" sqref="A17:D17">
      <formula1>$BB$9:$BB$10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1"/>
  <sheetViews>
    <sheetView tabSelected="1" workbookViewId="0">
      <selection activeCell="E2" sqref="E2"/>
    </sheetView>
  </sheetViews>
  <sheetFormatPr defaultRowHeight="15.75" x14ac:dyDescent="0.25"/>
  <cols>
    <col min="1" max="22" width="3.28515625" style="2" customWidth="1"/>
    <col min="23" max="31" width="3.42578125" style="2" customWidth="1"/>
    <col min="32" max="32" width="3.42578125" style="2" hidden="1" customWidth="1"/>
    <col min="33" max="38" width="3.28515625" style="2" hidden="1" customWidth="1"/>
    <col min="39" max="40" width="3" style="2" hidden="1" customWidth="1"/>
    <col min="41" max="52" width="3" style="2" customWidth="1"/>
    <col min="53" max="64" width="9.140625" style="2" customWidth="1"/>
    <col min="65" max="16384" width="9.140625" style="2"/>
  </cols>
  <sheetData>
    <row r="1" spans="1:42" ht="21" customHeight="1" x14ac:dyDescent="0.25">
      <c r="A1" s="20" t="s">
        <v>16</v>
      </c>
      <c r="B1" s="20"/>
      <c r="C1" s="20"/>
      <c r="D1" s="20"/>
      <c r="E1" s="20"/>
      <c r="F1" s="20"/>
      <c r="G1" s="20"/>
    </row>
    <row r="2" spans="1:42" x14ac:dyDescent="0.25">
      <c r="A2" s="1">
        <v>1</v>
      </c>
      <c r="B2" s="18" t="s">
        <v>10</v>
      </c>
      <c r="C2" s="1">
        <v>1</v>
      </c>
      <c r="D2" s="18" t="s">
        <v>2</v>
      </c>
      <c r="E2" s="15"/>
      <c r="G2" s="1">
        <v>3</v>
      </c>
      <c r="H2" s="18" t="s">
        <v>10</v>
      </c>
      <c r="I2" s="1">
        <v>1</v>
      </c>
      <c r="J2" s="18" t="s">
        <v>2</v>
      </c>
      <c r="K2" s="15"/>
      <c r="L2" s="19"/>
      <c r="M2" s="1">
        <v>1</v>
      </c>
      <c r="N2" s="18" t="s">
        <v>12</v>
      </c>
      <c r="O2" s="1">
        <v>1</v>
      </c>
      <c r="P2" s="18" t="s">
        <v>2</v>
      </c>
      <c r="Q2" s="15"/>
      <c r="S2" s="19">
        <v>1</v>
      </c>
      <c r="T2" s="18" t="s">
        <v>12</v>
      </c>
      <c r="U2" s="1">
        <v>3</v>
      </c>
      <c r="V2" s="18" t="s">
        <v>2</v>
      </c>
      <c r="W2" s="15"/>
      <c r="AI2" s="2" t="s">
        <v>5</v>
      </c>
      <c r="AJ2" s="2" t="s">
        <v>8</v>
      </c>
    </row>
    <row r="3" spans="1:42" x14ac:dyDescent="0.25">
      <c r="A3" s="17">
        <v>2</v>
      </c>
      <c r="B3" s="18"/>
      <c r="C3" s="17">
        <v>4</v>
      </c>
      <c r="D3" s="18"/>
      <c r="E3" s="16"/>
      <c r="F3" s="17"/>
      <c r="G3" s="17">
        <v>5</v>
      </c>
      <c r="H3" s="18"/>
      <c r="I3" s="17">
        <v>3</v>
      </c>
      <c r="J3" s="18"/>
      <c r="K3" s="16"/>
      <c r="L3" s="19"/>
      <c r="M3" s="17">
        <v>3</v>
      </c>
      <c r="N3" s="18"/>
      <c r="O3" s="17">
        <v>6</v>
      </c>
      <c r="P3" s="18"/>
      <c r="Q3" s="16"/>
      <c r="S3" s="19"/>
      <c r="T3" s="18"/>
      <c r="U3" s="17">
        <v>11</v>
      </c>
      <c r="V3" s="18"/>
      <c r="W3" s="16"/>
      <c r="AI3" s="2" t="s">
        <v>6</v>
      </c>
    </row>
    <row r="4" spans="1:42" ht="21" customHeight="1" x14ac:dyDescent="0.25">
      <c r="A4" s="27" t="s">
        <v>17</v>
      </c>
      <c r="B4" s="27"/>
      <c r="C4" s="27"/>
      <c r="D4" s="27"/>
      <c r="E4" s="27"/>
      <c r="F4" s="27"/>
      <c r="G4" s="27"/>
    </row>
    <row r="5" spans="1:42" ht="15" customHeight="1" x14ac:dyDescent="0.25">
      <c r="A5" s="27"/>
      <c r="B5" s="18" t="s">
        <v>18</v>
      </c>
      <c r="C5" s="18" t="s">
        <v>10</v>
      </c>
      <c r="D5" s="33">
        <v>1</v>
      </c>
      <c r="E5" s="18" t="s">
        <v>2</v>
      </c>
      <c r="F5" s="33">
        <v>1</v>
      </c>
      <c r="G5" s="18" t="s">
        <v>19</v>
      </c>
      <c r="AG5" s="30">
        <f>IF(E2=3,1,0)</f>
        <v>0</v>
      </c>
      <c r="AH5" s="30">
        <f>IF(K2=14,1,0)</f>
        <v>0</v>
      </c>
      <c r="AI5" s="30">
        <f>IF(Q2=1,1,0)</f>
        <v>0</v>
      </c>
      <c r="AJ5" s="30">
        <f>IF(W2=8,1,0)</f>
        <v>0</v>
      </c>
      <c r="AK5" s="32"/>
      <c r="AL5" s="32"/>
      <c r="AM5" s="32"/>
      <c r="AN5" s="32"/>
      <c r="AO5" s="32"/>
      <c r="AP5" s="32"/>
    </row>
    <row r="6" spans="1:42" ht="15" customHeight="1" x14ac:dyDescent="0.25">
      <c r="A6" s="27"/>
      <c r="B6" s="18"/>
      <c r="C6" s="18"/>
      <c r="D6" s="28">
        <v>3</v>
      </c>
      <c r="E6" s="18"/>
      <c r="F6" s="28">
        <v>2</v>
      </c>
      <c r="G6" s="18"/>
      <c r="AG6" s="30">
        <f>IF(E3=4,1,0)</f>
        <v>0</v>
      </c>
      <c r="AH6" s="30">
        <f>IF(K3=15,1,0)</f>
        <v>0</v>
      </c>
      <c r="AI6" s="30">
        <f>IF(Q3=6,1,0)</f>
        <v>0</v>
      </c>
      <c r="AJ6" s="30">
        <f>IF(W3=11,1,0)</f>
        <v>0</v>
      </c>
      <c r="AK6" s="32"/>
      <c r="AL6" s="32"/>
      <c r="AM6" s="32"/>
      <c r="AN6" s="32"/>
      <c r="AO6" s="32"/>
      <c r="AP6" s="32"/>
    </row>
    <row r="7" spans="1:42" ht="15" customHeight="1" x14ac:dyDescent="0.25">
      <c r="A7" s="27"/>
      <c r="B7" s="17"/>
      <c r="C7" s="17"/>
      <c r="D7" s="28"/>
      <c r="E7" s="17"/>
      <c r="F7" s="28"/>
      <c r="G7" s="27"/>
      <c r="AG7" s="31">
        <f>IF(AG5+AG6=2,1,0)</f>
        <v>0</v>
      </c>
      <c r="AH7" s="31">
        <f t="shared" ref="AH7:AJ7" si="0">IF(AH5+AH6=2,1,0)</f>
        <v>0</v>
      </c>
      <c r="AI7" s="31">
        <f t="shared" si="0"/>
        <v>0</v>
      </c>
      <c r="AJ7" s="31">
        <f t="shared" si="0"/>
        <v>0</v>
      </c>
      <c r="AK7" s="32"/>
      <c r="AL7" s="32"/>
      <c r="AM7" s="32"/>
      <c r="AN7" s="32"/>
      <c r="AO7" s="32"/>
      <c r="AP7" s="32"/>
    </row>
    <row r="8" spans="1:42" ht="15" customHeight="1" x14ac:dyDescent="0.25">
      <c r="A8" s="27"/>
      <c r="B8" s="18" t="s">
        <v>18</v>
      </c>
      <c r="C8" s="18" t="s">
        <v>2</v>
      </c>
      <c r="D8" s="15"/>
      <c r="E8" s="27"/>
      <c r="F8" s="27"/>
      <c r="G8" s="27"/>
      <c r="AG8" s="30">
        <f>IF(D8=1,1,0)</f>
        <v>0</v>
      </c>
      <c r="AH8" s="30">
        <f>IF(E11=1,1,0)</f>
        <v>0</v>
      </c>
      <c r="AI8" s="30"/>
      <c r="AJ8" s="30"/>
      <c r="AK8" s="32"/>
      <c r="AL8" s="32"/>
      <c r="AM8" s="32"/>
      <c r="AN8" s="32"/>
      <c r="AO8" s="32"/>
      <c r="AP8" s="32"/>
    </row>
    <row r="9" spans="1:42" ht="15" customHeight="1" x14ac:dyDescent="0.25">
      <c r="A9" s="27"/>
      <c r="B9" s="18"/>
      <c r="C9" s="18"/>
      <c r="D9" s="16"/>
      <c r="E9" s="27"/>
      <c r="F9" s="27"/>
      <c r="G9" s="27"/>
      <c r="AG9" s="30">
        <f>IF(D9=6,1,0)</f>
        <v>0</v>
      </c>
      <c r="AH9" s="30">
        <f>IF(E12=6,1,0)</f>
        <v>0</v>
      </c>
      <c r="AI9" s="30"/>
      <c r="AJ9" s="30"/>
      <c r="AK9" s="32"/>
      <c r="AL9" s="32"/>
      <c r="AM9" s="32"/>
      <c r="AN9" s="32"/>
      <c r="AO9" s="32"/>
      <c r="AP9" s="32"/>
    </row>
    <row r="10" spans="1:42" ht="15" customHeight="1" x14ac:dyDescent="0.25">
      <c r="A10" s="27" t="s">
        <v>20</v>
      </c>
      <c r="B10" s="17"/>
      <c r="C10" s="17"/>
      <c r="D10" s="17"/>
      <c r="E10" s="27"/>
      <c r="F10" s="27"/>
      <c r="G10" s="27"/>
      <c r="AG10" s="31">
        <f>IF(AG8+AG9=2,1,0)</f>
        <v>0</v>
      </c>
      <c r="AH10" s="31">
        <f t="shared" ref="AH10" si="1">IF(AH8+AH9=2,1,0)</f>
        <v>0</v>
      </c>
      <c r="AI10" s="30"/>
      <c r="AJ10" s="30"/>
      <c r="AK10" s="32"/>
      <c r="AL10" s="32"/>
      <c r="AM10" s="32"/>
      <c r="AN10" s="32"/>
      <c r="AO10" s="32"/>
      <c r="AP10" s="32"/>
    </row>
    <row r="11" spans="1:42" ht="15" customHeight="1" x14ac:dyDescent="0.25">
      <c r="A11" s="29" t="s">
        <v>21</v>
      </c>
      <c r="B11" s="29"/>
      <c r="C11" s="29"/>
      <c r="D11" s="29"/>
      <c r="E11" s="15"/>
      <c r="F11" s="27"/>
      <c r="G11" s="27"/>
      <c r="AG11" s="31">
        <f>IF(AB14=AI2,1,0)</f>
        <v>0</v>
      </c>
      <c r="AH11" s="30"/>
      <c r="AI11" s="30"/>
      <c r="AJ11" s="30"/>
      <c r="AK11" s="32"/>
      <c r="AL11" s="32"/>
      <c r="AM11" s="32"/>
      <c r="AN11" s="32"/>
      <c r="AO11" s="32"/>
      <c r="AP11" s="32"/>
    </row>
    <row r="12" spans="1:42" ht="15" customHeight="1" x14ac:dyDescent="0.25">
      <c r="A12" s="29"/>
      <c r="B12" s="29"/>
      <c r="C12" s="29"/>
      <c r="D12" s="29"/>
      <c r="E12" s="16"/>
      <c r="F12" s="27"/>
      <c r="G12" s="27"/>
      <c r="AG12" s="31">
        <f>IF(AB17=AI3,1,0)</f>
        <v>0</v>
      </c>
      <c r="AH12" s="30"/>
      <c r="AI12" s="30"/>
      <c r="AJ12" s="30"/>
      <c r="AK12" s="32"/>
      <c r="AL12" s="32"/>
      <c r="AM12" s="32"/>
      <c r="AN12" s="32"/>
      <c r="AO12" s="32"/>
      <c r="AP12" s="32"/>
    </row>
    <row r="13" spans="1:42" ht="18.75" customHeight="1" x14ac:dyDescent="0.25">
      <c r="A13" s="25" t="s">
        <v>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AG13" s="30">
        <f>SUM(AG7:AJ7,AG10:AH10,AG11:AG12)</f>
        <v>0</v>
      </c>
      <c r="AH13" s="30"/>
      <c r="AI13" s="30"/>
      <c r="AJ13" s="30"/>
      <c r="AK13" s="32"/>
      <c r="AL13" s="32"/>
      <c r="AM13" s="32"/>
      <c r="AN13" s="32"/>
      <c r="AO13" s="32"/>
      <c r="AP13" s="32"/>
    </row>
    <row r="14" spans="1:42" x14ac:dyDescent="0.25">
      <c r="A14" s="22" t="s">
        <v>22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B14" s="23"/>
      <c r="AC14" s="23"/>
      <c r="AG14" s="32"/>
      <c r="AH14" s="32"/>
      <c r="AI14" s="32"/>
      <c r="AJ14" s="32"/>
      <c r="AK14" s="32"/>
      <c r="AL14" s="32"/>
      <c r="AM14" s="32"/>
      <c r="AN14" s="32"/>
      <c r="AO14" s="32"/>
      <c r="AP14" s="32"/>
    </row>
    <row r="15" spans="1:42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B15" s="23"/>
      <c r="AC15" s="23"/>
    </row>
    <row r="16" spans="1:42" ht="7.5" customHeight="1" x14ac:dyDescent="0.25"/>
    <row r="17" spans="1:52" x14ac:dyDescent="0.25">
      <c r="A17" s="22" t="s">
        <v>23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B17" s="23"/>
      <c r="AC17" s="23"/>
    </row>
    <row r="18" spans="1:52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B18" s="23"/>
      <c r="AC18" s="23"/>
    </row>
    <row r="19" spans="1:52" s="10" customFormat="1" ht="18.75" x14ac:dyDescent="0.3">
      <c r="A19" s="26"/>
      <c r="B19" s="26"/>
      <c r="C19" s="26"/>
      <c r="D19" s="26"/>
    </row>
    <row r="20" spans="1:52" s="10" customFormat="1" ht="22.5" x14ac:dyDescent="0.55000000000000004">
      <c r="A20" s="24" t="str">
        <f>IF(A19="оценить","Верно:","   ")</f>
        <v xml:space="preserve">   </v>
      </c>
      <c r="B20" s="24"/>
      <c r="C20" s="24"/>
      <c r="D20" s="24"/>
      <c r="E20" s="21" t="str">
        <f>IF(A19="оценить",AG13,"   ")</f>
        <v xml:space="preserve">   </v>
      </c>
      <c r="F20" s="21"/>
      <c r="M20" s="34"/>
      <c r="N20" s="34"/>
      <c r="O20" s="34"/>
      <c r="V20" s="35" t="s">
        <v>24</v>
      </c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</row>
    <row r="21" spans="1:52" s="10" customFormat="1" ht="22.5" x14ac:dyDescent="0.55000000000000004">
      <c r="A21" s="24" t="str">
        <f>IF(A19="оценить","Отметка:","   ")</f>
        <v xml:space="preserve">   </v>
      </c>
      <c r="B21" s="24"/>
      <c r="C21" s="24"/>
      <c r="D21" s="24"/>
      <c r="E21" s="21" t="str">
        <f>IF(A19="оценить",IF(E20&lt;4,2,IF(E20&lt;6,3,IF(E20&lt;8,4,5))),"   ")</f>
        <v xml:space="preserve">   </v>
      </c>
      <c r="F21" s="21"/>
      <c r="L21" s="34"/>
      <c r="M21" s="34"/>
      <c r="N21" s="34"/>
      <c r="O21" s="34"/>
      <c r="V21" s="35" t="s">
        <v>25</v>
      </c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</row>
  </sheetData>
  <sheetProtection algorithmName="SHA-512" hashValue="OCgj3G1UxcyVvDHMy7QtzAOqjllnTlRoDfhQtf/Wu+PG7PgMO0ujSRaQsF76iHMwdo7uJMVVUjfgr1/0GSiUYQ==" saltValue="qSpmvAfEL3gO7BUpitP0Nw==" spinCount="100000" sheet="1" objects="1" scenarios="1" selectLockedCells="1"/>
  <mergeCells count="30">
    <mergeCell ref="V20:AZ20"/>
    <mergeCell ref="V21:AZ21"/>
    <mergeCell ref="V2:V3"/>
    <mergeCell ref="S2:S3"/>
    <mergeCell ref="B5:B6"/>
    <mergeCell ref="C5:C6"/>
    <mergeCell ref="B2:B3"/>
    <mergeCell ref="E5:E6"/>
    <mergeCell ref="G5:G6"/>
    <mergeCell ref="H2:H3"/>
    <mergeCell ref="J2:J3"/>
    <mergeCell ref="L2:L3"/>
    <mergeCell ref="N2:N3"/>
    <mergeCell ref="P2:P3"/>
    <mergeCell ref="T2:T3"/>
    <mergeCell ref="A20:D20"/>
    <mergeCell ref="E20:F20"/>
    <mergeCell ref="A21:D21"/>
    <mergeCell ref="E21:F21"/>
    <mergeCell ref="A1:G1"/>
    <mergeCell ref="D2:D3"/>
    <mergeCell ref="B8:B9"/>
    <mergeCell ref="C8:C9"/>
    <mergeCell ref="A11:D12"/>
    <mergeCell ref="A14:Z15"/>
    <mergeCell ref="AB14:AC15"/>
    <mergeCell ref="A17:Z18"/>
    <mergeCell ref="AB17:AC18"/>
    <mergeCell ref="A19:D19"/>
    <mergeCell ref="A13:U13"/>
  </mergeCells>
  <dataValidations count="2">
    <dataValidation type="list" allowBlank="1" showInputMessage="1" showErrorMessage="1" sqref="A19:D19">
      <formula1>$AJ$1:$AJ$2</formula1>
    </dataValidation>
    <dataValidation type="list" allowBlank="1" showInputMessage="1" showErrorMessage="1" sqref="AB17:AC18 AB14:AC15">
      <formula1>$AI$1:$AI$3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опрос 1</vt:lpstr>
      <vt:lpstr>опрос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2015-10-22T10:08:26Z</dcterms:modified>
</cp:coreProperties>
</file>