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работа\к уроку\6 класс\мое\"/>
    </mc:Choice>
  </mc:AlternateContent>
  <bookViews>
    <workbookView xWindow="240" yWindow="105" windowWidth="14805" windowHeight="8010"/>
  </bookViews>
  <sheets>
    <sheet name="опрос 1" sheetId="2" r:id="rId1"/>
    <sheet name="опрос 2" sheetId="3" r:id="rId2"/>
  </sheets>
  <calcPr calcId="152511"/>
  <customWorkbookViews>
    <customWorkbookView name="203-Учитель - Личное представление" guid="{AF2CEBB0-F1DD-43C2-8988-A80C14F16010}" mergeInterval="0" personalView="1" maximized="1" xWindow="-8" yWindow="-8" windowWidth="1040" windowHeight="744" activeSheetId="1"/>
  </customWorkbookViews>
</workbook>
</file>

<file path=xl/calcChain.xml><?xml version="1.0" encoding="utf-8"?>
<calcChain xmlns="http://schemas.openxmlformats.org/spreadsheetml/2006/main">
  <c r="AH12" i="3" l="1"/>
  <c r="AK12" i="3" s="1"/>
  <c r="AH11" i="3"/>
  <c r="AK11" i="3" s="1"/>
  <c r="AH10" i="3"/>
  <c r="AK10" i="3"/>
  <c r="AJ9" i="3"/>
  <c r="AI9" i="3"/>
  <c r="AH9" i="3"/>
  <c r="AH7" i="3"/>
  <c r="AI7" i="3"/>
  <c r="AJ8" i="3"/>
  <c r="AI8" i="3"/>
  <c r="AH8" i="3"/>
  <c r="AK6" i="3"/>
  <c r="AJ6" i="3"/>
  <c r="AI6" i="3"/>
  <c r="AH6" i="3"/>
  <c r="AK5" i="3"/>
  <c r="AI5" i="3"/>
  <c r="AH5" i="3"/>
  <c r="AK7" i="3" l="1"/>
  <c r="AK9" i="3"/>
  <c r="AK8" i="3"/>
  <c r="B21" i="3"/>
  <c r="B20" i="3"/>
  <c r="AJ12" i="2" l="1"/>
  <c r="AI12" i="2"/>
  <c r="AH12" i="2"/>
  <c r="AH11" i="2"/>
  <c r="AI10" i="2"/>
  <c r="AH10" i="2"/>
  <c r="AK10" i="2" s="1"/>
  <c r="AH9" i="2"/>
  <c r="AH8" i="2"/>
  <c r="AH7" i="2"/>
  <c r="AK7" i="2" s="1"/>
  <c r="AI6" i="2"/>
  <c r="AH6" i="2"/>
  <c r="AK6" i="2" s="1"/>
  <c r="AJ5" i="2"/>
  <c r="AI5" i="2"/>
  <c r="AH5" i="2"/>
  <c r="AH13" i="3" l="1"/>
  <c r="F20" i="3" s="1"/>
  <c r="F21" i="3" s="1"/>
  <c r="AK12" i="2"/>
  <c r="AK5" i="2"/>
  <c r="AK11" i="2"/>
  <c r="AK9" i="2"/>
  <c r="AK8" i="2"/>
  <c r="B19" i="2"/>
  <c r="AH13" i="2" l="1"/>
  <c r="F19" i="2"/>
  <c r="F20" i="2" s="1"/>
  <c r="B20" i="2"/>
</calcChain>
</file>

<file path=xl/sharedStrings.xml><?xml version="1.0" encoding="utf-8"?>
<sst xmlns="http://schemas.openxmlformats.org/spreadsheetml/2006/main" count="33" uniqueCount="28">
  <si>
    <t>да</t>
  </si>
  <si>
    <t>нет</t>
  </si>
  <si>
    <t>оценить</t>
  </si>
  <si>
    <t>© Ишутченко Наталья Федоровна, "ЛГ МБОУ СОШ № 5"</t>
  </si>
  <si>
    <t>г. Лангепас, ХМАО-Югра, 2015 год</t>
  </si>
  <si>
    <t>1. Представьте в виде смешанного числа дробь восемнадцать седьмых.</t>
  </si>
  <si>
    <t>2. Представьте в виде неправильной дроби число три целых две пятых.</t>
  </si>
  <si>
    <t>Для заданного числового выражения</t>
  </si>
  <si>
    <t>+</t>
  </si>
  <si>
    <t xml:space="preserve">   ответьте на вопросы</t>
  </si>
  <si>
    <t>3. Каков наименьший общий знаменатель дробных частей данных чисел?</t>
  </si>
  <si>
    <t>4. Каков дополнительный множитель для дробной части первого числа?</t>
  </si>
  <si>
    <t>5. Каков дополнительный множитель для дробной части второго числа?</t>
  </si>
  <si>
    <t>6. Какова сумма дробных частей данных чисел?</t>
  </si>
  <si>
    <t>7. Какова сумма целых частей данных чисел</t>
  </si>
  <si>
    <t>8. Чему равно значение данного выражения?</t>
  </si>
  <si>
    <t>1. Сократите дробь восемнадцать двадцать седьмых</t>
  </si>
  <si>
    <t>2. Представьте в виде смешанного числа дробь двадцать три восьмых.</t>
  </si>
  <si>
    <t>3. Представьте в виде неправильной дроби число три целых четыре седьмых.</t>
  </si>
  <si>
    <t>Найдите сумму:</t>
  </si>
  <si>
    <t>4. двух целых четырех девятых и пяти</t>
  </si>
  <si>
    <t>5. одной шестой и пяти целых двух третьих.</t>
  </si>
  <si>
    <t>Верно ли:</t>
  </si>
  <si>
    <t>6. Сто минут равны одной целой двум третьим часа?</t>
  </si>
  <si>
    <t>7. Корень уравнения</t>
  </si>
  <si>
    <t>у + 2</t>
  </si>
  <si>
    <t xml:space="preserve"> = 4 - число две целых три пятых?</t>
  </si>
  <si>
    <t>8. Сумма четырех целых трех пятых и трех целых пяти шестых больше восьми?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</si>
</sst>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004158"/>
      <name val="Segoe Script"/>
      <family val="2"/>
      <charset val="204"/>
    </font>
    <font>
      <b/>
      <sz val="14"/>
      <color theme="0"/>
      <name val="Calibri"/>
      <family val="2"/>
      <charset val="204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BE5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Protection="1"/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1" fillId="4" borderId="1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Alignment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Protection="1"/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horizontal="center"/>
    </xf>
    <xf numFmtId="0" fontId="7" fillId="2" borderId="0" xfId="0" applyFont="1" applyFill="1" applyProtection="1"/>
    <xf numFmtId="0" fontId="1" fillId="2" borderId="0" xfId="0" applyFont="1" applyFill="1" applyAlignment="1" applyProtection="1">
      <alignment horizontal="center" vertical="top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5" borderId="6" xfId="0" applyFont="1" applyFill="1" applyBorder="1" applyAlignment="1" applyProtection="1">
      <alignment horizontal="right" vertical="center"/>
      <protection locked="0"/>
    </xf>
    <xf numFmtId="0" fontId="1" fillId="5" borderId="7" xfId="0" applyFont="1" applyFill="1" applyBorder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horizont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7" xfId="0" applyFont="1" applyFill="1" applyBorder="1" applyAlignment="1" applyProtection="1">
      <alignment horizontal="right" vertical="center"/>
    </xf>
    <xf numFmtId="0" fontId="1" fillId="2" borderId="0" xfId="0" applyFont="1" applyFill="1" applyAlignment="1" applyProtection="1">
      <alignment horizontal="right" vertical="center" wrapText="1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top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BE5FF"/>
      <color rgb="FF004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29"/>
  <sheetViews>
    <sheetView showGridLines="0" showRowColHeaders="0" tabSelected="1" workbookViewId="0">
      <selection activeCell="B18" sqref="B18:E18"/>
    </sheetView>
  </sheetViews>
  <sheetFormatPr defaultRowHeight="15.75" x14ac:dyDescent="0.25"/>
  <cols>
    <col min="1" max="1" width="3.140625" style="1" customWidth="1"/>
    <col min="2" max="23" width="3.28515625" style="1" customWidth="1"/>
    <col min="24" max="32" width="3.42578125" style="1" customWidth="1"/>
    <col min="33" max="33" width="3.42578125" style="1" hidden="1" customWidth="1"/>
    <col min="34" max="39" width="3.28515625" style="1" hidden="1" customWidth="1"/>
    <col min="40" max="42" width="3" style="1" hidden="1" customWidth="1"/>
    <col min="43" max="53" width="3" style="1" customWidth="1"/>
    <col min="54" max="65" width="9.140625" style="1" customWidth="1"/>
    <col min="66" max="16384" width="9.140625" style="1"/>
  </cols>
  <sheetData>
    <row r="1" spans="2:39" ht="5.25" customHeight="1" x14ac:dyDescent="0.25"/>
    <row r="2" spans="2:39" x14ac:dyDescent="0.25">
      <c r="AJ2" s="1" t="s">
        <v>0</v>
      </c>
      <c r="AK2" s="1" t="s">
        <v>2</v>
      </c>
    </row>
    <row r="3" spans="2:39" ht="15.75" customHeight="1" x14ac:dyDescent="0.25">
      <c r="B3" s="19" t="s">
        <v>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1"/>
      <c r="AA3" s="10"/>
      <c r="AJ3" s="1" t="s">
        <v>1</v>
      </c>
    </row>
    <row r="4" spans="2:39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22"/>
      <c r="AA4" s="11"/>
    </row>
    <row r="5" spans="2:39" x14ac:dyDescent="0.25">
      <c r="B5" s="19" t="s">
        <v>6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29"/>
      <c r="AA5" s="10"/>
      <c r="AH5" s="2">
        <f>IF(Z3=2,1,0)</f>
        <v>0</v>
      </c>
      <c r="AI5" s="2">
        <f>IF(AA3=4,1,0)</f>
        <v>0</v>
      </c>
      <c r="AJ5" s="2">
        <f>IF(AA4=7,1,0)</f>
        <v>0</v>
      </c>
      <c r="AK5" s="2">
        <f>IF((AH5+AI5+AJ5)=3,1,0)</f>
        <v>0</v>
      </c>
      <c r="AL5" s="3"/>
      <c r="AM5" s="3"/>
    </row>
    <row r="6" spans="2:39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30"/>
      <c r="AA6" s="11"/>
      <c r="AH6" s="2">
        <f>IF(AA5=17,1,0)</f>
        <v>0</v>
      </c>
      <c r="AI6" s="2">
        <f>IF(AA6=5,1,0)</f>
        <v>0</v>
      </c>
      <c r="AJ6" s="2"/>
      <c r="AK6" s="2">
        <f>IF((AH6+AI6+AJ6)=2,1,0)</f>
        <v>0</v>
      </c>
      <c r="AL6" s="3"/>
      <c r="AM6" s="3"/>
    </row>
    <row r="7" spans="2:39" ht="15.75" customHeight="1" x14ac:dyDescent="0.25">
      <c r="B7" s="19" t="s">
        <v>7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31">
        <v>1</v>
      </c>
      <c r="O7" s="8">
        <v>3</v>
      </c>
      <c r="P7" s="31" t="s">
        <v>8</v>
      </c>
      <c r="Q7" s="31">
        <v>2</v>
      </c>
      <c r="R7" s="8">
        <v>1</v>
      </c>
      <c r="S7" s="19" t="s">
        <v>9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H7" s="2">
        <f>IF(Z10=20,1,0)</f>
        <v>0</v>
      </c>
      <c r="AI7" s="4"/>
      <c r="AJ7" s="4"/>
      <c r="AK7" s="4">
        <f>AH7</f>
        <v>0</v>
      </c>
      <c r="AL7" s="3"/>
      <c r="AM7" s="3"/>
    </row>
    <row r="8" spans="2:39" ht="14.25" customHeight="1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31"/>
      <c r="O8" s="7">
        <v>5</v>
      </c>
      <c r="P8" s="31"/>
      <c r="Q8" s="31"/>
      <c r="R8" s="7">
        <v>4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H8" s="2">
        <f>IF(Z11=4,1,0)</f>
        <v>0</v>
      </c>
      <c r="AI8" s="2"/>
      <c r="AJ8" s="2"/>
      <c r="AK8" s="4">
        <f t="shared" ref="AK8:AK11" si="0">AH8</f>
        <v>0</v>
      </c>
      <c r="AL8" s="3"/>
      <c r="AM8" s="3"/>
    </row>
    <row r="9" spans="2:39" ht="14.25" customHeight="1" x14ac:dyDescent="0.25">
      <c r="AH9" s="2">
        <f>IF(Z12=5,1,0)</f>
        <v>0</v>
      </c>
      <c r="AI9" s="2"/>
      <c r="AJ9" s="2"/>
      <c r="AK9" s="4">
        <f t="shared" si="0"/>
        <v>0</v>
      </c>
      <c r="AL9" s="3"/>
      <c r="AM9" s="3"/>
    </row>
    <row r="10" spans="2:39" ht="18" customHeight="1" x14ac:dyDescent="0.25">
      <c r="B10" s="19" t="s">
        <v>10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Z10" s="32"/>
      <c r="AA10" s="33"/>
      <c r="AH10" s="2">
        <f>IF(AA13=17,1,0)</f>
        <v>0</v>
      </c>
      <c r="AI10" s="2">
        <f>IF(AA14=20,1,0)</f>
        <v>0</v>
      </c>
      <c r="AJ10" s="2"/>
      <c r="AK10" s="2">
        <f>IF((AH10+AI10+AJ10)=2,1,0)</f>
        <v>0</v>
      </c>
      <c r="AL10" s="3"/>
      <c r="AM10" s="3"/>
    </row>
    <row r="11" spans="2:39" ht="18" customHeight="1" x14ac:dyDescent="0.25">
      <c r="B11" s="19" t="s">
        <v>11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  <c r="Z11" s="24"/>
      <c r="AA11" s="24"/>
      <c r="AH11" s="2">
        <f>IF(Z15=3,1,0)</f>
        <v>0</v>
      </c>
      <c r="AI11" s="2"/>
      <c r="AJ11" s="2"/>
      <c r="AK11" s="4">
        <f t="shared" si="0"/>
        <v>0</v>
      </c>
      <c r="AL11" s="3"/>
      <c r="AM11" s="3"/>
    </row>
    <row r="12" spans="2:39" ht="18" customHeight="1" x14ac:dyDescent="0.25">
      <c r="B12" s="19" t="s">
        <v>12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24"/>
      <c r="AA12" s="24"/>
      <c r="AH12" s="2">
        <f>IF(Z16=3,1,0)</f>
        <v>0</v>
      </c>
      <c r="AI12" s="2">
        <f>IF(AA16=17,1,0)</f>
        <v>0</v>
      </c>
      <c r="AJ12" s="2">
        <f>IF(AA17=20,1,0)</f>
        <v>0</v>
      </c>
      <c r="AK12" s="2">
        <f>IF((AH12+AI12+AJ12)=3,1,0)</f>
        <v>0</v>
      </c>
      <c r="AL12" s="3"/>
      <c r="AM12" s="3"/>
    </row>
    <row r="13" spans="2:39" ht="18" customHeight="1" x14ac:dyDescent="0.25">
      <c r="B13" s="19" t="s">
        <v>13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"/>
      <c r="Z13" s="29"/>
      <c r="AA13" s="10"/>
      <c r="AH13" s="4">
        <f>SUM(AK5:AK12)</f>
        <v>0</v>
      </c>
      <c r="AI13" s="2"/>
      <c r="AJ13" s="2"/>
      <c r="AK13" s="2"/>
      <c r="AL13" s="3"/>
      <c r="AM13" s="3"/>
    </row>
    <row r="14" spans="2:39" ht="18" customHeight="1" x14ac:dyDescent="0.25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  <c r="Z14" s="30"/>
      <c r="AA14" s="11"/>
      <c r="AH14" s="9"/>
      <c r="AI14" s="3"/>
      <c r="AJ14" s="3"/>
      <c r="AK14" s="3"/>
      <c r="AL14" s="3"/>
      <c r="AM14" s="3"/>
    </row>
    <row r="15" spans="2:39" ht="18" customHeight="1" x14ac:dyDescent="0.25">
      <c r="B15" s="19" t="s">
        <v>14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  <c r="Z15" s="24"/>
      <c r="AA15" s="24"/>
      <c r="AH15" s="3"/>
      <c r="AI15" s="3"/>
      <c r="AJ15" s="3"/>
      <c r="AK15" s="3"/>
      <c r="AL15" s="3"/>
      <c r="AM15" s="3"/>
    </row>
    <row r="16" spans="2:39" ht="17.25" customHeight="1" x14ac:dyDescent="0.25">
      <c r="B16" s="19" t="s">
        <v>15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Z16" s="21"/>
      <c r="AA16" s="10"/>
    </row>
    <row r="17" spans="2:43" ht="17.25" customHeight="1" x14ac:dyDescent="0.25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22"/>
      <c r="AA17" s="11"/>
      <c r="AN17" s="3"/>
      <c r="AO17" s="3"/>
      <c r="AP17" s="3"/>
      <c r="AQ17" s="3"/>
    </row>
    <row r="18" spans="2:43" ht="15" customHeight="1" x14ac:dyDescent="0.3">
      <c r="B18" s="25"/>
      <c r="C18" s="25"/>
      <c r="D18" s="25"/>
      <c r="E18" s="25"/>
      <c r="F18" s="5"/>
      <c r="G18" s="5"/>
      <c r="AN18" s="3"/>
      <c r="AO18" s="3"/>
      <c r="AP18" s="3"/>
      <c r="AQ18" s="3"/>
    </row>
    <row r="19" spans="2:43" ht="15" customHeight="1" x14ac:dyDescent="0.3">
      <c r="B19" s="26" t="str">
        <f>IF(B18="оценить","Верно:","   ")</f>
        <v xml:space="preserve">   </v>
      </c>
      <c r="C19" s="26"/>
      <c r="D19" s="26"/>
      <c r="E19" s="26"/>
      <c r="F19" s="27" t="str">
        <f>IF(B18="оценить",AH13,"   ")</f>
        <v xml:space="preserve">   </v>
      </c>
      <c r="G19" s="27"/>
      <c r="AN19" s="3"/>
      <c r="AO19" s="3"/>
      <c r="AP19" s="3"/>
      <c r="AQ19" s="3"/>
    </row>
    <row r="20" spans="2:43" ht="15" customHeight="1" x14ac:dyDescent="0.3">
      <c r="B20" s="28" t="str">
        <f>IF(B18="оценить","Отметка:","   ")</f>
        <v xml:space="preserve">   </v>
      </c>
      <c r="C20" s="28"/>
      <c r="D20" s="28"/>
      <c r="E20" s="28"/>
      <c r="F20" s="18" t="str">
        <f>IF(B18="оценить",IF(F19&lt;4,2,IF(F19&lt;6,3,IF(F19&lt;8,4,5))),"   ")</f>
        <v xml:space="preserve">   </v>
      </c>
      <c r="G20" s="18"/>
      <c r="AN20" s="3"/>
      <c r="AO20" s="3"/>
      <c r="AP20" s="3"/>
      <c r="AQ20" s="3"/>
    </row>
    <row r="21" spans="2:43" ht="18.75" customHeight="1" x14ac:dyDescent="0.55000000000000004">
      <c r="B21" s="23" t="s">
        <v>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N21" s="3"/>
      <c r="AO21" s="3"/>
      <c r="AP21" s="3"/>
      <c r="AQ21" s="3"/>
    </row>
    <row r="22" spans="2:43" ht="15.75" customHeight="1" x14ac:dyDescent="0.55000000000000004">
      <c r="B22" s="23" t="s">
        <v>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N22" s="3"/>
      <c r="AO22" s="3"/>
      <c r="AP22" s="3"/>
      <c r="AQ22" s="3"/>
    </row>
    <row r="24" spans="2:43" ht="7.5" customHeight="1" x14ac:dyDescent="0.25"/>
    <row r="25" spans="2:43" ht="15.75" customHeight="1" x14ac:dyDescent="0.25"/>
    <row r="27" spans="2:43" s="5" customFormat="1" ht="18.75" x14ac:dyDescent="0.3"/>
    <row r="28" spans="2:43" s="5" customFormat="1" ht="18.75" x14ac:dyDescent="0.3">
      <c r="N28" s="6"/>
      <c r="O28" s="6"/>
      <c r="P28" s="6"/>
    </row>
    <row r="29" spans="2:43" s="5" customFormat="1" ht="18.75" x14ac:dyDescent="0.3">
      <c r="M29" s="6"/>
      <c r="N29" s="6"/>
      <c r="O29" s="6"/>
      <c r="P29" s="6"/>
    </row>
  </sheetData>
  <sheetProtection algorithmName="SHA-512" hashValue="ajcGcIM/WLL5NuQc6nme2dWL9dgsF/T9owW/HDy5OVLAh7NZTM67+uAo309bMwQh5HC2CreVo8h+ddm0ft64fg==" saltValue="hw5WINO5wzkS+U6uv5eQyw==" spinCount="100000" sheet="1" objects="1" scenarios="1" selectLockedCells="1"/>
  <mergeCells count="28">
    <mergeCell ref="Z10:AA10"/>
    <mergeCell ref="B10:X10"/>
    <mergeCell ref="B13:Y14"/>
    <mergeCell ref="Z13:Z14"/>
    <mergeCell ref="Z12:AA12"/>
    <mergeCell ref="B11:Y11"/>
    <mergeCell ref="Z11:AA11"/>
    <mergeCell ref="B12:Y12"/>
    <mergeCell ref="B3:Y4"/>
    <mergeCell ref="Z3:Z4"/>
    <mergeCell ref="B5:Y6"/>
    <mergeCell ref="Z5:Z6"/>
    <mergeCell ref="B7:M8"/>
    <mergeCell ref="N7:N8"/>
    <mergeCell ref="P7:P8"/>
    <mergeCell ref="Q7:Q8"/>
    <mergeCell ref="S7:AD8"/>
    <mergeCell ref="F20:G20"/>
    <mergeCell ref="B15:Y15"/>
    <mergeCell ref="B16:Y17"/>
    <mergeCell ref="Z16:Z17"/>
    <mergeCell ref="B22:AF22"/>
    <mergeCell ref="Z15:AA15"/>
    <mergeCell ref="B18:E18"/>
    <mergeCell ref="B19:E19"/>
    <mergeCell ref="F19:G19"/>
    <mergeCell ref="B21:AF21"/>
    <mergeCell ref="B20:E20"/>
  </mergeCells>
  <dataValidations count="1">
    <dataValidation type="list" allowBlank="1" showInputMessage="1" showErrorMessage="1" sqref="B18:E18">
      <formula1>$AK$1:$AK$2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30"/>
  <sheetViews>
    <sheetView showGridLines="0" showRowColHeaders="0" workbookViewId="0">
      <selection activeCell="Z18" sqref="Z18:AA18"/>
    </sheetView>
  </sheetViews>
  <sheetFormatPr defaultRowHeight="15.75" x14ac:dyDescent="0.25"/>
  <cols>
    <col min="1" max="1" width="3.140625" style="1" customWidth="1"/>
    <col min="2" max="23" width="3.28515625" style="1" customWidth="1"/>
    <col min="24" max="31" width="3.42578125" style="1" customWidth="1"/>
    <col min="32" max="33" width="3.42578125" style="1" hidden="1" customWidth="1"/>
    <col min="34" max="39" width="3.28515625" style="1" hidden="1" customWidth="1"/>
    <col min="40" max="53" width="3" style="1" customWidth="1"/>
    <col min="54" max="65" width="9.140625" style="1" customWidth="1"/>
    <col min="66" max="16384" width="9.140625" style="1"/>
  </cols>
  <sheetData>
    <row r="1" spans="2:39" ht="5.25" customHeight="1" x14ac:dyDescent="0.25">
      <c r="AJ1" s="14"/>
      <c r="AK1" s="14"/>
      <c r="AL1" s="14"/>
      <c r="AM1" s="14"/>
    </row>
    <row r="2" spans="2:39" x14ac:dyDescent="0.25">
      <c r="AJ2" s="14" t="s">
        <v>0</v>
      </c>
      <c r="AK2" s="14" t="s">
        <v>2</v>
      </c>
      <c r="AL2" s="14"/>
      <c r="AM2" s="14"/>
    </row>
    <row r="3" spans="2:39" ht="15.75" customHeight="1" x14ac:dyDescent="0.2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29"/>
      <c r="AA3" s="12"/>
      <c r="AJ3" s="14" t="s">
        <v>1</v>
      </c>
      <c r="AK3" s="14"/>
      <c r="AL3" s="14"/>
      <c r="AM3" s="14"/>
    </row>
    <row r="4" spans="2:39" x14ac:dyDescent="0.2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30"/>
      <c r="AA4" s="11"/>
    </row>
    <row r="5" spans="2:39" x14ac:dyDescent="0.25">
      <c r="B5" s="19" t="s">
        <v>17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21"/>
      <c r="AA5" s="12"/>
      <c r="AH5" s="2">
        <f>IF(AA3=2,1,0)</f>
        <v>0</v>
      </c>
      <c r="AI5" s="2">
        <f>IF(AA4=3,1,0)</f>
        <v>0</v>
      </c>
      <c r="AJ5" s="2"/>
      <c r="AK5" s="2">
        <f>IF((AH5+AI5+AJ5)=2,1,0)</f>
        <v>0</v>
      </c>
      <c r="AL5" s="3"/>
      <c r="AM5" s="3"/>
    </row>
    <row r="6" spans="2:39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2"/>
      <c r="AA6" s="11"/>
      <c r="AH6" s="2">
        <f>IF(Z5=2,1,0)</f>
        <v>0</v>
      </c>
      <c r="AI6" s="2">
        <f>IF(AA5=7,1,0)</f>
        <v>0</v>
      </c>
      <c r="AJ6" s="2">
        <f>IF(AA6=8,1,0)</f>
        <v>0</v>
      </c>
      <c r="AK6" s="2">
        <f>IF((AH6+AI6+AJ6)=3,1,0)</f>
        <v>0</v>
      </c>
      <c r="AL6" s="3"/>
      <c r="AM6" s="3"/>
    </row>
    <row r="7" spans="2:39" ht="15.75" customHeight="1" x14ac:dyDescent="0.25">
      <c r="B7" s="19" t="s">
        <v>18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9"/>
      <c r="AA7" s="12"/>
      <c r="AB7" s="13"/>
      <c r="AC7" s="13"/>
      <c r="AD7" s="13"/>
      <c r="AH7" s="2">
        <f>IF(AA7=25,1,0)</f>
        <v>0</v>
      </c>
      <c r="AI7" s="2">
        <f>IF(AA8=7,1,0)</f>
        <v>0</v>
      </c>
      <c r="AJ7" s="2"/>
      <c r="AK7" s="2">
        <f>IF((AH7+AI7+AJ7)=2,1,0)</f>
        <v>0</v>
      </c>
      <c r="AL7" s="3"/>
      <c r="AM7" s="3"/>
    </row>
    <row r="8" spans="2:39" ht="14.25" customHeight="1" x14ac:dyDescent="0.25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30"/>
      <c r="AA8" s="11"/>
      <c r="AB8" s="13"/>
      <c r="AC8" s="13"/>
      <c r="AD8" s="13"/>
      <c r="AH8" s="2">
        <f>IF(Z10=7,1,0)</f>
        <v>0</v>
      </c>
      <c r="AI8" s="2">
        <f>IF(AA10=4,1,0)</f>
        <v>0</v>
      </c>
      <c r="AJ8" s="2">
        <f>IF(AA11=9,1,0)</f>
        <v>0</v>
      </c>
      <c r="AK8" s="2">
        <f>IF((AH8+AI8+AJ8)=3,1,0)</f>
        <v>0</v>
      </c>
      <c r="AL8" s="3"/>
      <c r="AM8" s="3"/>
    </row>
    <row r="9" spans="2:39" ht="14.25" customHeight="1" x14ac:dyDescent="0.25">
      <c r="B9" s="35" t="s">
        <v>19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AH9" s="2">
        <f>IF(Z12=5,1,0)</f>
        <v>0</v>
      </c>
      <c r="AI9" s="2">
        <f>IF(AA12=5,1,0)</f>
        <v>0</v>
      </c>
      <c r="AJ9" s="2">
        <f>IF(AA13=6,1,0)</f>
        <v>0</v>
      </c>
      <c r="AK9" s="2">
        <f>IF((AH9+AI9+AJ9)=3,1,0)</f>
        <v>0</v>
      </c>
      <c r="AL9" s="3"/>
      <c r="AM9" s="3"/>
    </row>
    <row r="10" spans="2:39" ht="18" customHeight="1" x14ac:dyDescent="0.25">
      <c r="B10" s="19" t="s">
        <v>20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/>
      <c r="Z10" s="21"/>
      <c r="AA10" s="12"/>
      <c r="AH10" s="2">
        <f>IF(Z15=AJ2,1,0)</f>
        <v>0</v>
      </c>
      <c r="AI10" s="2"/>
      <c r="AJ10" s="2"/>
      <c r="AK10" s="4">
        <f t="shared" ref="AK10" si="0">AH10</f>
        <v>0</v>
      </c>
      <c r="AL10" s="3"/>
      <c r="AM10" s="3"/>
    </row>
    <row r="11" spans="2:39" ht="18" customHeight="1" x14ac:dyDescent="0.25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/>
      <c r="Z11" s="22"/>
      <c r="AA11" s="11"/>
      <c r="AH11" s="2">
        <f>IF(Z16=AJ3,1,0)</f>
        <v>0</v>
      </c>
      <c r="AI11" s="2"/>
      <c r="AJ11" s="2"/>
      <c r="AK11" s="4">
        <f t="shared" ref="AK11:AK12" si="1">AH11</f>
        <v>0</v>
      </c>
      <c r="AL11" s="3"/>
      <c r="AM11" s="3"/>
    </row>
    <row r="12" spans="2:39" ht="18" customHeight="1" x14ac:dyDescent="0.25">
      <c r="B12" s="19" t="s">
        <v>21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0"/>
      <c r="Z12" s="21"/>
      <c r="AA12" s="12"/>
      <c r="AH12" s="2">
        <f>IF(Z18=AJ2,1,0)</f>
        <v>0</v>
      </c>
      <c r="AI12" s="2"/>
      <c r="AJ12" s="2"/>
      <c r="AK12" s="4">
        <f t="shared" si="1"/>
        <v>0</v>
      </c>
      <c r="AL12" s="3"/>
      <c r="AM12" s="3"/>
    </row>
    <row r="13" spans="2:39" ht="18" customHeight="1" x14ac:dyDescent="0.2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0"/>
      <c r="Z13" s="22"/>
      <c r="AA13" s="11"/>
      <c r="AH13" s="4">
        <f>SUM(AK5:AK12)</f>
        <v>0</v>
      </c>
      <c r="AI13" s="2"/>
      <c r="AJ13" s="2"/>
      <c r="AK13" s="2"/>
      <c r="AL13" s="3"/>
      <c r="AM13" s="3"/>
    </row>
    <row r="14" spans="2:39" ht="18" customHeight="1" x14ac:dyDescent="0.25">
      <c r="B14" s="40" t="s">
        <v>22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AH14" s="9"/>
      <c r="AI14" s="3"/>
      <c r="AJ14" s="3"/>
      <c r="AK14" s="3"/>
      <c r="AL14" s="3"/>
      <c r="AM14" s="3"/>
    </row>
    <row r="15" spans="2:39" ht="18" customHeight="1" x14ac:dyDescent="0.25">
      <c r="B15" s="36" t="s">
        <v>23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7"/>
      <c r="Z15" s="38"/>
      <c r="AA15" s="39"/>
      <c r="AH15" s="3"/>
      <c r="AI15" s="3"/>
      <c r="AJ15" s="3"/>
      <c r="AK15" s="3"/>
      <c r="AL15" s="3"/>
      <c r="AM15" s="3"/>
    </row>
    <row r="16" spans="2:39" ht="17.25" customHeight="1" x14ac:dyDescent="0.25">
      <c r="B16" s="34" t="s">
        <v>24</v>
      </c>
      <c r="C16" s="34"/>
      <c r="D16" s="34"/>
      <c r="E16" s="34"/>
      <c r="F16" s="34"/>
      <c r="G16" s="34"/>
      <c r="H16" s="34"/>
      <c r="I16" s="31" t="s">
        <v>25</v>
      </c>
      <c r="J16" s="31"/>
      <c r="K16" s="17">
        <v>2</v>
      </c>
      <c r="L16" s="19" t="s">
        <v>26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  <c r="Z16" s="41"/>
      <c r="AA16" s="42"/>
    </row>
    <row r="17" spans="2:43" ht="17.25" customHeight="1" x14ac:dyDescent="0.25">
      <c r="B17" s="34"/>
      <c r="C17" s="34"/>
      <c r="D17" s="34"/>
      <c r="E17" s="34"/>
      <c r="F17" s="34"/>
      <c r="G17" s="34"/>
      <c r="H17" s="34"/>
      <c r="I17" s="31"/>
      <c r="J17" s="31"/>
      <c r="K17" s="16">
        <v>5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43"/>
      <c r="AA17" s="44"/>
    </row>
    <row r="18" spans="2:43" ht="17.25" customHeight="1" x14ac:dyDescent="0.25">
      <c r="B18" s="36" t="s">
        <v>27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7"/>
      <c r="Z18" s="38"/>
      <c r="AA18" s="39"/>
      <c r="AN18" s="3"/>
      <c r="AO18" s="3"/>
      <c r="AP18" s="3"/>
      <c r="AQ18" s="3"/>
    </row>
    <row r="19" spans="2:43" ht="15" customHeight="1" x14ac:dyDescent="0.3">
      <c r="B19" s="25"/>
      <c r="C19" s="25"/>
      <c r="D19" s="25"/>
      <c r="E19" s="25"/>
      <c r="F19" s="5"/>
      <c r="G19" s="5"/>
      <c r="P19" s="15"/>
      <c r="AN19" s="3"/>
      <c r="AO19" s="3"/>
      <c r="AP19" s="3"/>
      <c r="AQ19" s="3"/>
    </row>
    <row r="20" spans="2:43" ht="15" customHeight="1" x14ac:dyDescent="0.3">
      <c r="B20" s="26" t="str">
        <f>IF(B19="оценить","Верно:","   ")</f>
        <v xml:space="preserve">   </v>
      </c>
      <c r="C20" s="26"/>
      <c r="D20" s="26"/>
      <c r="E20" s="26"/>
      <c r="F20" s="27" t="str">
        <f>IF(B19="оценить",AH13,"   ")</f>
        <v xml:space="preserve">   </v>
      </c>
      <c r="G20" s="27"/>
      <c r="AN20" s="3"/>
      <c r="AO20" s="3"/>
      <c r="AP20" s="3"/>
      <c r="AQ20" s="3"/>
    </row>
    <row r="21" spans="2:43" ht="15" customHeight="1" x14ac:dyDescent="0.3">
      <c r="B21" s="28" t="str">
        <f>IF(B19="оценить","Отметка:","   ")</f>
        <v xml:space="preserve">   </v>
      </c>
      <c r="C21" s="28"/>
      <c r="D21" s="28"/>
      <c r="E21" s="28"/>
      <c r="F21" s="18" t="str">
        <f>IF(B19="оценить",IF(F20&lt;4,2,IF(F20&lt;6,3,IF(F20&lt;8,4,5))),"   ")</f>
        <v xml:space="preserve">   </v>
      </c>
      <c r="G21" s="18"/>
      <c r="AN21" s="3"/>
      <c r="AO21" s="3"/>
      <c r="AP21" s="3"/>
      <c r="AQ21" s="3"/>
    </row>
    <row r="22" spans="2:43" ht="18.75" customHeight="1" x14ac:dyDescent="0.55000000000000004">
      <c r="B22" s="23" t="s">
        <v>3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N22" s="3"/>
      <c r="AO22" s="3"/>
      <c r="AP22" s="3"/>
      <c r="AQ22" s="3"/>
    </row>
    <row r="23" spans="2:43" ht="15.75" customHeight="1" x14ac:dyDescent="0.55000000000000004">
      <c r="B23" s="23" t="s">
        <v>4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N23" s="3"/>
      <c r="AO23" s="3"/>
      <c r="AP23" s="3"/>
      <c r="AQ23" s="3"/>
    </row>
    <row r="25" spans="2:43" ht="7.5" customHeight="1" x14ac:dyDescent="0.25"/>
    <row r="26" spans="2:43" ht="15.75" customHeight="1" x14ac:dyDescent="0.25"/>
    <row r="28" spans="2:43" s="5" customFormat="1" ht="18.75" x14ac:dyDescent="0.3"/>
    <row r="29" spans="2:43" s="5" customFormat="1" ht="18.75" x14ac:dyDescent="0.3">
      <c r="N29" s="6"/>
      <c r="O29" s="6"/>
      <c r="P29" s="6"/>
    </row>
    <row r="30" spans="2:43" s="5" customFormat="1" ht="18.75" x14ac:dyDescent="0.3">
      <c r="M30" s="6"/>
      <c r="N30" s="6"/>
      <c r="O30" s="6"/>
      <c r="P30" s="6"/>
    </row>
  </sheetData>
  <sheetProtection algorithmName="SHA-512" hashValue="tPiiPz6bzIzX2HtepmLPNS/mmS67HcAw7yEa4bhLgZ5Nywxr+ByLa0kFcPO8pzIsV2tz7tQ2hAizAeFAgbUD+A==" saltValue="291B63X8QSv65VQa1B0qLQ==" spinCount="100000" sheet="1" objects="1" scenarios="1" selectLockedCells="1"/>
  <mergeCells count="27">
    <mergeCell ref="B3:Y4"/>
    <mergeCell ref="Z3:Z4"/>
    <mergeCell ref="B5:Y6"/>
    <mergeCell ref="Z5:Z6"/>
    <mergeCell ref="Z7:Z8"/>
    <mergeCell ref="B15:Y15"/>
    <mergeCell ref="Z15:AA15"/>
    <mergeCell ref="B18:Y18"/>
    <mergeCell ref="Z18:AA18"/>
    <mergeCell ref="B14:Y14"/>
    <mergeCell ref="Z16:AA17"/>
    <mergeCell ref="B16:H17"/>
    <mergeCell ref="I16:J17"/>
    <mergeCell ref="L16:Y17"/>
    <mergeCell ref="B23:AF23"/>
    <mergeCell ref="B7:Y8"/>
    <mergeCell ref="B9:Y9"/>
    <mergeCell ref="B10:Y11"/>
    <mergeCell ref="Z10:Z11"/>
    <mergeCell ref="B12:Y13"/>
    <mergeCell ref="Z12:Z13"/>
    <mergeCell ref="B19:E19"/>
    <mergeCell ref="B20:E20"/>
    <mergeCell ref="F20:G20"/>
    <mergeCell ref="B21:E21"/>
    <mergeCell ref="F21:G21"/>
    <mergeCell ref="B22:AF22"/>
  </mergeCells>
  <dataValidations count="2">
    <dataValidation type="list" allowBlank="1" showInputMessage="1" showErrorMessage="1" sqref="B19:E19">
      <formula1>$AK$1:$AK$2</formula1>
    </dataValidation>
    <dataValidation type="list" allowBlank="1" showInputMessage="1" showErrorMessage="1" sqref="Z15:AA18">
      <formula1>$AJ$1:$AJ$3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опрос 1</vt:lpstr>
      <vt:lpstr>опрос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203-Учитель</cp:lastModifiedBy>
  <dcterms:created xsi:type="dcterms:W3CDTF">2006-09-16T00:00:00Z</dcterms:created>
  <dcterms:modified xsi:type="dcterms:W3CDTF">2015-10-29T08:54:05Z</dcterms:modified>
</cp:coreProperties>
</file>